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9" documentId="8_{E4F46E06-4C5B-4A1B-AA27-3D5ED2B84494}" xr6:coauthVersionLast="36" xr6:coauthVersionMax="36" xr10:uidLastSave="{36771549-6BFD-4F41-AD19-6B18528AF858}"/>
  <bookViews>
    <workbookView xWindow="-90" yWindow="-90" windowWidth="28980" windowHeight="15780" xr2:uid="{00000000-000D-0000-FFFF-FFFF00000000}"/>
  </bookViews>
  <sheets>
    <sheet name="Ocorrências" sheetId="6" r:id="rId1"/>
    <sheet name="Base" sheetId="7" r:id="rId2"/>
  </sheets>
  <definedNames>
    <definedName name="_xlnm.Print_Area" localSheetId="0">Ocorrências!$A$1:$F$41</definedName>
    <definedName name="_xlnm.Print_Titles" localSheetId="0">Ocorrências!$4:$14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6" l="1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6" i="6"/>
  <c r="F37" i="6"/>
  <c r="F15" i="6"/>
  <c r="F38" i="6" l="1"/>
  <c r="F39" i="6" s="1"/>
  <c r="F41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40" authorId="0" shapeId="0" xr:uid="{ED0CD656-3BDA-4C6A-8B91-51CBE925D7C3}">
      <text>
        <r>
          <rPr>
            <b/>
            <sz val="9"/>
            <color indexed="81"/>
            <rFont val="Segoe UI"/>
            <family val="2"/>
          </rPr>
          <t>INSIRA NESTA CÉLULA O VALOR MENSAL PREVISTO NO CONTRATO PARA A LOCALIDADE AVALIADA</t>
        </r>
      </text>
    </comment>
  </commentList>
</comments>
</file>

<file path=xl/sharedStrings.xml><?xml version="1.0" encoding="utf-8"?>
<sst xmlns="http://schemas.openxmlformats.org/spreadsheetml/2006/main" count="106" uniqueCount="85">
  <si>
    <t>Somatório Fator de Aceitação (FA)</t>
  </si>
  <si>
    <t>Faixa</t>
  </si>
  <si>
    <t>Desconto % sobre a fatura </t>
  </si>
  <si>
    <t>FA &lt;=10 </t>
  </si>
  <si>
    <t>0% na fatura</t>
  </si>
  <si>
    <t>1% na fatura</t>
  </si>
  <si>
    <t>1,5% na fatura</t>
  </si>
  <si>
    <t>2% na fatura</t>
  </si>
  <si>
    <t>3% na fatura</t>
  </si>
  <si>
    <t>FA&gt;100</t>
  </si>
  <si>
    <t>5% na fatura </t>
  </si>
  <si>
    <t>PERCENTUAL DE DESCONTO DA FATURA, CONFORME FATOR DE ACEITAÇÃO</t>
  </si>
  <si>
    <t>VALOR ESTIMADO MENSAL DOS SERVIÇOS</t>
  </si>
  <si>
    <t>VALOR A FATURAR, CONSIDERANDO O PERCENTUAL DE DESCONTO</t>
  </si>
  <si>
    <t>10&lt;FA&lt;=20 </t>
  </si>
  <si>
    <t>20&lt;FA&lt;=30</t>
  </si>
  <si>
    <t>30&lt;FA&lt;=60</t>
  </si>
  <si>
    <t>60&lt;FA&lt;= 100</t>
  </si>
  <si>
    <t>Atrasar o início da Execução dos Serviços</t>
  </si>
  <si>
    <t>Atraso no Pagamento de Salários</t>
  </si>
  <si>
    <t>Deixar trabalhadores sem vale transporte ou sem vale alimentação/refeição</t>
  </si>
  <si>
    <t>Alocar funcionário, mesmo que em caráter provisório, sem a realização de pesquisa social prévia pela CONTRATANTE</t>
  </si>
  <si>
    <t>Destruir ou danificar documentos ou bens patrimoniais por culpa ou dolo de seus agentes</t>
  </si>
  <si>
    <t>Praticar conduta perigosa que ponha em risco a segurança de terceiros</t>
  </si>
  <si>
    <t>Deixar de substituir, após notificação, empregado que impeça, embarace ou dificulte a Fiscalização ou apresentar, a critério da CONTRATANTE, conduta inconveniente ou baixa produtividade</t>
  </si>
  <si>
    <t>Deixar de apresentar substitutos nos casos de faltas, atestados médicos, férias e demais ausências legais</t>
  </si>
  <si>
    <t>Deixar de apresentar substitutos nos casos de faltas, atestados médicos, férias e demais ausências legais nos postos de recepcionistas em regime de revezamento 12x36 horas</t>
  </si>
  <si>
    <t>REFERÊNCIA PARA QUANTIFICAÇÃO</t>
  </si>
  <si>
    <t>Por dia</t>
  </si>
  <si>
    <t>Por dia e por funcionário</t>
  </si>
  <si>
    <t>Atraso no pagamento de FGTS</t>
  </si>
  <si>
    <t>Por ocorrência</t>
  </si>
  <si>
    <t>Deixar de prover as condições necessárias para realização do registro de ponto dos seus empregados, nos termos do contrato</t>
  </si>
  <si>
    <t>Por hora e por funcionário</t>
  </si>
  <si>
    <t>Deixar de apresentar, quando solicitado, documentação fiscal, trabalhista, previdenciária e demais relatórios indispensáveis à fiscalização do Contrato, após transcurso do prazo concedido</t>
  </si>
  <si>
    <t>Recusar-se a executar os serviços compatíveis com o posto de trabalho, sem motivo justificado</t>
  </si>
  <si>
    <t>Adotar conduta incompatível com as atribuições do posto, favorecendo o surgimento de conflitos e desavenças</t>
  </si>
  <si>
    <t>Não atendimento às solicitações efetuadas pela gestão e fiscalização do contrato</t>
  </si>
  <si>
    <t>Não cumprir com as obrigações contratuais não contempladas nas ocorrências anteriores (exemplos: guardar sigilo das informações obtidas em decorrência do contrato, a adoção das diretrizes socioambientais exigidas no certame, o transporte dos terceirizados em tempos de greve, apresentação de documentos solicitados etc.)</t>
  </si>
  <si>
    <t>Nº</t>
  </si>
  <si>
    <t>OCORRÊNCIAS</t>
  </si>
  <si>
    <t>Falta de cordialidade por parte dos colaboradores, prepostos, representante(s) ou mesmo Sócio(s) da empresa,  no trato com os servidores, usuários e colaboradores da contratada ou de outras empresas.</t>
  </si>
  <si>
    <t>Inobservância da utilização de uniforme, uso de uniforme incompleto ou inadequado, uniforme excessivamente danificado ou deixar de providenciar conjunto completo de uniforme aos funcionários, e inobservância de fornecimento de crachá de identificação dos empregados</t>
  </si>
  <si>
    <t>Deixar de apresentar ou substituir preposto no prazo estabelecido em edital</t>
  </si>
  <si>
    <t>Atraso injustificado de Colaboradores nos postos de trabalho</t>
  </si>
  <si>
    <t>Falta Injustificada de Colaboradores  nos postos de trabalho</t>
  </si>
  <si>
    <t xml:space="preserve">Contrato: </t>
  </si>
  <si>
    <t xml:space="preserve">CNPJ: </t>
  </si>
  <si>
    <t xml:space="preserve">Objeto do Contrato: </t>
  </si>
  <si>
    <t xml:space="preserve">Período de vigência: </t>
  </si>
  <si>
    <t>PESO
(A)</t>
  </si>
  <si>
    <t>QTE OCORRÊNCIAS
(B)</t>
  </si>
  <si>
    <t>Empresa contratada:</t>
  </si>
  <si>
    <t>Passaporte FIG (Shopping)</t>
  </si>
  <si>
    <t>PTA (Ponte da Amizade)</t>
  </si>
  <si>
    <t>PTN (Ponte Tancredo Neves)</t>
  </si>
  <si>
    <t>Sede DPF/FIG/PR</t>
  </si>
  <si>
    <t>Sede DPF/CAC/PR</t>
  </si>
  <si>
    <t>Sede DPF/GRA/PR</t>
  </si>
  <si>
    <t>LOCAIS DE PRESTAÇÃO</t>
  </si>
  <si>
    <t>Posto Santa Helena</t>
  </si>
  <si>
    <t>Esta avaliação refere-se às ocorrências do período:</t>
  </si>
  <si>
    <t>MESES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</si>
  <si>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</si>
  <si>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</si>
  <si>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</si>
  <si>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</si>
  <si>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</si>
  <si>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</si>
  <si>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</si>
  <si>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</si>
  <si>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</si>
  <si>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</si>
  <si>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</si>
  <si>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</si>
  <si>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ANOS</t>
  </si>
  <si>
    <t>FATOR DE ACEITAÇÃO
(AxB)</t>
  </si>
  <si>
    <t>SOMATÓRIO FATOR DE ACEITAÇÃO (FA)</t>
  </si>
  <si>
    <t>INSTRUMENTO DE MEDIÇÃO DE RESULTADOS - IMR</t>
  </si>
  <si>
    <t>Fiscal de contrato que realizou a avaliação:</t>
  </si>
  <si>
    <t>Uso de aparelho celular particular durante a execução dos serviços e/ou uso de ferramentas de comunicação para assuntos não relacionados ao trabalho, causando prejuízos à execução dos serviços</t>
  </si>
  <si>
    <t>Faixa de Ajuste  Mensal de Pagamento</t>
  </si>
  <si>
    <r>
      <t>Unidade objeto da avaliação (</t>
    </r>
    <r>
      <rPr>
        <sz val="11"/>
        <color rgb="FFFFFF00"/>
        <rFont val="Calibri"/>
        <family val="2"/>
        <scheme val="minor"/>
      </rPr>
      <t>selecione uma opção</t>
    </r>
    <r>
      <rPr>
        <sz val="11"/>
        <color theme="0"/>
        <rFont val="Calibri"/>
        <family val="2"/>
        <scheme val="minor"/>
      </rPr>
      <t>):</t>
    </r>
  </si>
  <si>
    <t>Retirar funcionários do serviço durante o expediente ou transferi-lo sem anuência prévia da Contratante</t>
  </si>
  <si>
    <t>ANEXO IV DO TERMO DE REFERÊNCIA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</si>
</sst>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164" formatCode="mmmm/yyyy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3"/>
      <name val="Calibri"/>
      <family val="2"/>
      <scheme val="minor"/>
    </font>
    <font>
      <sz val="1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color theme="7" tint="0.39997558519241921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3"/>
      <color theme="7" tint="0.3999755851924192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vertical="center" wrapText="1"/>
    </xf>
    <xf numFmtId="164" fontId="10" fillId="2" borderId="0" xfId="0" applyNumberFormat="1" applyFont="1" applyFill="1" applyAlignment="1" applyProtection="1">
      <alignment horizontal="center" vertical="center"/>
    </xf>
    <xf numFmtId="164" fontId="7" fillId="2" borderId="0" xfId="0" applyNumberFormat="1" applyFont="1" applyFill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17" fillId="3" borderId="3" xfId="0" applyFont="1" applyFill="1" applyBorder="1" applyAlignment="1" applyProtection="1">
      <alignment horizontal="center" vertical="center"/>
    </xf>
    <xf numFmtId="165" fontId="17" fillId="3" borderId="2" xfId="1" applyNumberFormat="1" applyFont="1" applyFill="1" applyBorder="1" applyAlignment="1" applyProtection="1">
      <alignment horizontal="center" vertical="center"/>
    </xf>
    <xf numFmtId="8" fontId="16" fillId="3" borderId="2" xfId="0" applyNumberFormat="1" applyFont="1" applyFill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 wrapText="1"/>
      <protection locked="0"/>
    </xf>
    <xf numFmtId="0" fontId="9" fillId="3" borderId="2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8" fontId="18" fillId="3" borderId="2" xfId="0" applyNumberFormat="1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right" vertical="center"/>
    </xf>
    <xf numFmtId="0" fontId="9" fillId="3" borderId="2" xfId="0" applyFont="1" applyFill="1" applyBorder="1" applyAlignment="1" applyProtection="1">
      <alignment horizontal="right" vertical="center" wrapText="1"/>
    </xf>
    <xf numFmtId="0" fontId="15" fillId="3" borderId="2" xfId="0" applyFont="1" applyFill="1" applyBorder="1" applyAlignment="1" applyProtection="1">
      <alignment horizontal="left" vertical="center" wrapText="1"/>
      <protection locked="0"/>
    </xf>
    <xf numFmtId="0" fontId="14" fillId="3" borderId="2" xfId="0" applyFont="1" applyFill="1" applyBorder="1" applyAlignment="1" applyProtection="1">
      <alignment horizontal="right" vertical="center" wrapText="1"/>
    </xf>
    <xf numFmtId="0" fontId="11" fillId="2" borderId="0" xfId="0" applyFont="1" applyFill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</xf>
    <xf numFmtId="0" fontId="2" fillId="3" borderId="2" xfId="0" applyFont="1" applyFill="1" applyBorder="1" applyAlignment="1" applyProtection="1">
      <alignment horizontal="right" vertical="center" wrapText="1"/>
    </xf>
    <xf numFmtId="0" fontId="3" fillId="3" borderId="2" xfId="0" applyFont="1" applyFill="1" applyBorder="1" applyAlignment="1" applyProtection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67756-91A3-4131-8DE1-B678A4B874F3}">
  <dimension ref="A1:G41"/>
  <sheetViews>
    <sheetView showGridLines="0" tabSelected="1" zoomScale="110" zoomScaleNormal="110" zoomScaleSheetLayoutView="100" workbookViewId="0">
      <selection activeCell="O5" sqref="O5"/>
    </sheetView>
  </sheetViews>
  <sheetFormatPr defaultRowHeight="15" x14ac:dyDescent="0.25"/>
  <cols>
    <col min="1" max="1" width="3.5703125" style="7" customWidth="1"/>
    <col min="2" max="2" width="47.7109375" style="6" customWidth="1"/>
    <col min="3" max="3" width="9.7109375" style="7" customWidth="1"/>
    <col min="4" max="4" width="16" style="7" customWidth="1"/>
    <col min="5" max="5" width="14.7109375" style="7" customWidth="1"/>
    <col min="6" max="6" width="17.7109375" style="7" customWidth="1"/>
    <col min="7" max="16384" width="9.140625" style="6"/>
  </cols>
  <sheetData>
    <row r="1" spans="1:7" ht="17.25" x14ac:dyDescent="0.25">
      <c r="A1" s="32" t="s">
        <v>84</v>
      </c>
      <c r="B1" s="32"/>
      <c r="C1" s="32"/>
      <c r="D1" s="32"/>
      <c r="E1" s="32"/>
      <c r="F1" s="32"/>
    </row>
    <row r="2" spans="1:7" ht="17.25" x14ac:dyDescent="0.25">
      <c r="A2" s="32" t="s">
        <v>78</v>
      </c>
      <c r="B2" s="32"/>
      <c r="C2" s="32"/>
      <c r="D2" s="32"/>
      <c r="E2" s="32"/>
      <c r="F2" s="32"/>
    </row>
    <row r="3" spans="1:7" ht="15.75" thickBot="1" x14ac:dyDescent="0.3">
      <c r="B3" s="7"/>
    </row>
    <row r="4" spans="1:7" ht="15.75" thickBot="1" x14ac:dyDescent="0.3">
      <c r="A4" s="28" t="s">
        <v>52</v>
      </c>
      <c r="B4" s="28"/>
      <c r="C4" s="30"/>
      <c r="D4" s="30"/>
      <c r="E4" s="30"/>
      <c r="F4" s="30"/>
    </row>
    <row r="5" spans="1:7" ht="15.75" thickBot="1" x14ac:dyDescent="0.3">
      <c r="A5" s="28" t="s">
        <v>47</v>
      </c>
      <c r="B5" s="28"/>
      <c r="C5" s="30"/>
      <c r="D5" s="30"/>
      <c r="E5" s="30"/>
      <c r="F5" s="30"/>
    </row>
    <row r="6" spans="1:7" ht="15.75" thickBot="1" x14ac:dyDescent="0.3">
      <c r="A6" s="29" t="s">
        <v>46</v>
      </c>
      <c r="B6" s="29"/>
      <c r="C6" s="30"/>
      <c r="D6" s="30"/>
      <c r="E6" s="30"/>
      <c r="F6" s="30"/>
    </row>
    <row r="7" spans="1:7" ht="15.75" thickBot="1" x14ac:dyDescent="0.3">
      <c r="A7" s="28" t="s">
        <v>48</v>
      </c>
      <c r="B7" s="28"/>
      <c r="C7" s="30"/>
      <c r="D7" s="30"/>
      <c r="E7" s="30"/>
      <c r="F7" s="30"/>
    </row>
    <row r="8" spans="1:7" ht="15.75" thickBot="1" x14ac:dyDescent="0.3">
      <c r="A8" s="28" t="s">
        <v>49</v>
      </c>
      <c r="B8" s="28"/>
      <c r="C8" s="30"/>
      <c r="D8" s="30"/>
      <c r="E8" s="30"/>
      <c r="F8" s="30"/>
    </row>
    <row r="9" spans="1:7" ht="30" customHeight="1" thickBot="1" x14ac:dyDescent="0.3">
      <c r="A9" s="8"/>
      <c r="B9" s="9"/>
      <c r="C9" s="10"/>
      <c r="D9" s="10"/>
      <c r="E9" s="11"/>
      <c r="F9" s="11"/>
    </row>
    <row r="10" spans="1:7" ht="15.75" thickBot="1" x14ac:dyDescent="0.3">
      <c r="A10" s="28" t="s">
        <v>79</v>
      </c>
      <c r="B10" s="28"/>
      <c r="C10" s="30"/>
      <c r="D10" s="30"/>
      <c r="E10" s="30"/>
      <c r="F10" s="30"/>
    </row>
    <row r="11" spans="1:7" ht="15.75" thickBot="1" x14ac:dyDescent="0.3">
      <c r="A11" s="28" t="s">
        <v>82</v>
      </c>
      <c r="B11" s="28"/>
      <c r="C11" s="30" t="s">
        <v>53</v>
      </c>
      <c r="D11" s="30"/>
      <c r="E11" s="30"/>
      <c r="F11" s="30"/>
    </row>
    <row r="12" spans="1:7" ht="19.5" thickBot="1" x14ac:dyDescent="0.3">
      <c r="A12" s="35" t="s">
        <v>61</v>
      </c>
      <c r="B12" s="35"/>
      <c r="C12" s="23" t="s">
        <v>74</v>
      </c>
      <c r="D12" s="24">
        <v>2024</v>
      </c>
      <c r="E12" s="25"/>
      <c r="F12" s="25"/>
    </row>
    <row r="13" spans="1:7" ht="30" customHeight="1" thickBot="1" x14ac:dyDescent="0.3">
      <c r="A13" s="12"/>
      <c r="B13" s="12"/>
      <c r="C13" s="13"/>
      <c r="D13" s="14"/>
    </row>
    <row r="14" spans="1:7" ht="60.75" thickBot="1" x14ac:dyDescent="0.3">
      <c r="A14" s="15" t="s">
        <v>39</v>
      </c>
      <c r="B14" s="15" t="s">
        <v>40</v>
      </c>
      <c r="C14" s="15" t="s">
        <v>50</v>
      </c>
      <c r="D14" s="15" t="s">
        <v>27</v>
      </c>
      <c r="E14" s="15" t="s">
        <v>51</v>
      </c>
      <c r="F14" s="15" t="s">
        <v>76</v>
      </c>
      <c r="G14" s="16"/>
    </row>
    <row r="15" spans="1:7" ht="15.75" thickBot="1" x14ac:dyDescent="0.3">
      <c r="A15" s="17">
        <v>1</v>
      </c>
      <c r="B15" s="18" t="s">
        <v>18</v>
      </c>
      <c r="C15" s="19">
        <v>2</v>
      </c>
      <c r="D15" s="19" t="s">
        <v>28</v>
      </c>
      <c r="E15" s="26"/>
      <c r="F15" s="17">
        <f>C15*E15</f>
        <v>0</v>
      </c>
    </row>
    <row r="16" spans="1:7" ht="45.75" thickBot="1" x14ac:dyDescent="0.3">
      <c r="A16" s="17">
        <v>2</v>
      </c>
      <c r="B16" s="18" t="s">
        <v>32</v>
      </c>
      <c r="C16" s="19">
        <v>1</v>
      </c>
      <c r="D16" s="19" t="s">
        <v>31</v>
      </c>
      <c r="E16" s="26"/>
      <c r="F16" s="17">
        <f t="shared" ref="F16:F37" si="0">C16*E16</f>
        <v>0</v>
      </c>
    </row>
    <row r="17" spans="1:6" ht="30.75" thickBot="1" x14ac:dyDescent="0.3">
      <c r="A17" s="17">
        <v>3</v>
      </c>
      <c r="B17" s="18" t="s">
        <v>19</v>
      </c>
      <c r="C17" s="19">
        <v>1</v>
      </c>
      <c r="D17" s="19" t="s">
        <v>29</v>
      </c>
      <c r="E17" s="26"/>
      <c r="F17" s="17">
        <f t="shared" si="0"/>
        <v>0</v>
      </c>
    </row>
    <row r="18" spans="1:6" ht="30.75" thickBot="1" x14ac:dyDescent="0.3">
      <c r="A18" s="17">
        <v>4</v>
      </c>
      <c r="B18" s="18" t="s">
        <v>20</v>
      </c>
      <c r="C18" s="19">
        <v>1</v>
      </c>
      <c r="D18" s="19" t="s">
        <v>29</v>
      </c>
      <c r="E18" s="26"/>
      <c r="F18" s="17">
        <f t="shared" si="0"/>
        <v>0</v>
      </c>
    </row>
    <row r="19" spans="1:6" ht="15.75" thickBot="1" x14ac:dyDescent="0.3">
      <c r="A19" s="17">
        <v>5</v>
      </c>
      <c r="B19" s="18" t="s">
        <v>30</v>
      </c>
      <c r="C19" s="19">
        <v>2</v>
      </c>
      <c r="D19" s="19" t="s">
        <v>28</v>
      </c>
      <c r="E19" s="26"/>
      <c r="F19" s="17">
        <f t="shared" si="0"/>
        <v>0</v>
      </c>
    </row>
    <row r="20" spans="1:6" ht="30.75" thickBot="1" x14ac:dyDescent="0.3">
      <c r="A20" s="17">
        <v>6</v>
      </c>
      <c r="B20" s="18" t="s">
        <v>44</v>
      </c>
      <c r="C20" s="19">
        <v>1</v>
      </c>
      <c r="D20" s="19" t="s">
        <v>33</v>
      </c>
      <c r="E20" s="26"/>
      <c r="F20" s="17">
        <f t="shared" si="0"/>
        <v>0</v>
      </c>
    </row>
    <row r="21" spans="1:6" ht="30.75" thickBot="1" x14ac:dyDescent="0.3">
      <c r="A21" s="17">
        <v>7</v>
      </c>
      <c r="B21" s="18" t="s">
        <v>45</v>
      </c>
      <c r="C21" s="19">
        <v>1</v>
      </c>
      <c r="D21" s="19" t="s">
        <v>29</v>
      </c>
      <c r="E21" s="26"/>
      <c r="F21" s="17">
        <f t="shared" si="0"/>
        <v>0</v>
      </c>
    </row>
    <row r="22" spans="1:6" ht="45.75" thickBot="1" x14ac:dyDescent="0.3">
      <c r="A22" s="17">
        <v>8</v>
      </c>
      <c r="B22" s="18" t="s">
        <v>25</v>
      </c>
      <c r="C22" s="19">
        <v>1</v>
      </c>
      <c r="D22" s="19" t="s">
        <v>29</v>
      </c>
      <c r="E22" s="26"/>
      <c r="F22" s="17">
        <f t="shared" si="0"/>
        <v>0</v>
      </c>
    </row>
    <row r="23" spans="1:6" ht="60.75" thickBot="1" x14ac:dyDescent="0.3">
      <c r="A23" s="17">
        <v>9</v>
      </c>
      <c r="B23" s="18" t="s">
        <v>26</v>
      </c>
      <c r="C23" s="19">
        <v>2</v>
      </c>
      <c r="D23" s="19" t="s">
        <v>29</v>
      </c>
      <c r="E23" s="26"/>
      <c r="F23" s="17">
        <f t="shared" si="0"/>
        <v>0</v>
      </c>
    </row>
    <row r="24" spans="1:6" ht="60.75" thickBot="1" x14ac:dyDescent="0.3">
      <c r="A24" s="17">
        <v>11</v>
      </c>
      <c r="B24" s="18" t="s">
        <v>24</v>
      </c>
      <c r="C24" s="19">
        <v>1</v>
      </c>
      <c r="D24" s="19" t="s">
        <v>29</v>
      </c>
      <c r="E24" s="26"/>
      <c r="F24" s="17">
        <f t="shared" si="0"/>
        <v>0</v>
      </c>
    </row>
    <row r="25" spans="1:6" ht="45.75" thickBot="1" x14ac:dyDescent="0.3">
      <c r="A25" s="17">
        <v>12</v>
      </c>
      <c r="B25" s="18" t="s">
        <v>83</v>
      </c>
      <c r="C25" s="19">
        <v>1</v>
      </c>
      <c r="D25" s="19" t="s">
        <v>31</v>
      </c>
      <c r="E25" s="26"/>
      <c r="F25" s="17">
        <f t="shared" si="0"/>
        <v>0</v>
      </c>
    </row>
    <row r="26" spans="1:6" ht="45.75" thickBot="1" x14ac:dyDescent="0.3">
      <c r="A26" s="17">
        <v>13</v>
      </c>
      <c r="B26" s="18" t="s">
        <v>21</v>
      </c>
      <c r="C26" s="19">
        <v>3</v>
      </c>
      <c r="D26" s="19" t="s">
        <v>31</v>
      </c>
      <c r="E26" s="26"/>
      <c r="F26" s="17">
        <f t="shared" si="0"/>
        <v>0</v>
      </c>
    </row>
    <row r="27" spans="1:6" ht="30.75" thickBot="1" x14ac:dyDescent="0.3">
      <c r="A27" s="17">
        <v>14</v>
      </c>
      <c r="B27" s="18" t="s">
        <v>22</v>
      </c>
      <c r="C27" s="19">
        <v>3</v>
      </c>
      <c r="D27" s="19" t="s">
        <v>31</v>
      </c>
      <c r="E27" s="26"/>
      <c r="F27" s="17">
        <f t="shared" si="0"/>
        <v>0</v>
      </c>
    </row>
    <row r="28" spans="1:6" ht="30.75" thickBot="1" x14ac:dyDescent="0.3">
      <c r="A28" s="17">
        <v>15</v>
      </c>
      <c r="B28" s="18" t="s">
        <v>23</v>
      </c>
      <c r="C28" s="19">
        <v>3</v>
      </c>
      <c r="D28" s="19" t="s">
        <v>31</v>
      </c>
      <c r="E28" s="26"/>
      <c r="F28" s="17">
        <f t="shared" si="0"/>
        <v>0</v>
      </c>
    </row>
    <row r="29" spans="1:6" ht="60.75" thickBot="1" x14ac:dyDescent="0.3">
      <c r="A29" s="17">
        <v>16</v>
      </c>
      <c r="B29" s="18" t="s">
        <v>34</v>
      </c>
      <c r="C29" s="19">
        <v>1</v>
      </c>
      <c r="D29" s="19" t="s">
        <v>28</v>
      </c>
      <c r="E29" s="26"/>
      <c r="F29" s="17">
        <f t="shared" si="0"/>
        <v>0</v>
      </c>
    </row>
    <row r="30" spans="1:6" ht="30.75" thickBot="1" x14ac:dyDescent="0.3">
      <c r="A30" s="17">
        <v>17</v>
      </c>
      <c r="B30" s="18" t="s">
        <v>43</v>
      </c>
      <c r="C30" s="19">
        <v>1</v>
      </c>
      <c r="D30" s="19" t="s">
        <v>28</v>
      </c>
      <c r="E30" s="26"/>
      <c r="F30" s="17">
        <f t="shared" si="0"/>
        <v>0</v>
      </c>
    </row>
    <row r="31" spans="1:6" ht="90.75" thickBot="1" x14ac:dyDescent="0.3">
      <c r="A31" s="17">
        <v>18</v>
      </c>
      <c r="B31" s="18" t="s">
        <v>42</v>
      </c>
      <c r="C31" s="19">
        <v>1</v>
      </c>
      <c r="D31" s="19" t="s">
        <v>29</v>
      </c>
      <c r="E31" s="26"/>
      <c r="F31" s="17">
        <f t="shared" si="0"/>
        <v>0</v>
      </c>
    </row>
    <row r="32" spans="1:6" ht="45.75" thickBot="1" x14ac:dyDescent="0.3">
      <c r="A32" s="17">
        <v>19</v>
      </c>
      <c r="B32" s="18" t="s">
        <v>36</v>
      </c>
      <c r="C32" s="19">
        <v>2</v>
      </c>
      <c r="D32" s="19" t="s">
        <v>31</v>
      </c>
      <c r="E32" s="26"/>
      <c r="F32" s="17">
        <f t="shared" si="0"/>
        <v>0</v>
      </c>
    </row>
    <row r="33" spans="1:6" ht="30.75" thickBot="1" x14ac:dyDescent="0.3">
      <c r="A33" s="17">
        <v>20</v>
      </c>
      <c r="B33" s="18" t="s">
        <v>35</v>
      </c>
      <c r="C33" s="19">
        <v>1</v>
      </c>
      <c r="D33" s="19" t="s">
        <v>31</v>
      </c>
      <c r="E33" s="26"/>
      <c r="F33" s="17">
        <f t="shared" si="0"/>
        <v>0</v>
      </c>
    </row>
    <row r="34" spans="1:6" ht="75.75" thickBot="1" x14ac:dyDescent="0.3">
      <c r="A34" s="17">
        <v>21</v>
      </c>
      <c r="B34" s="18" t="s">
        <v>41</v>
      </c>
      <c r="C34" s="19">
        <v>3</v>
      </c>
      <c r="D34" s="19" t="s">
        <v>31</v>
      </c>
      <c r="E34" s="26"/>
      <c r="F34" s="17">
        <f t="shared" si="0"/>
        <v>0</v>
      </c>
    </row>
    <row r="35" spans="1:6" ht="75.75" thickBot="1" x14ac:dyDescent="0.3">
      <c r="A35" s="17">
        <v>22</v>
      </c>
      <c r="B35" s="18" t="s">
        <v>80</v>
      </c>
      <c r="C35" s="19">
        <v>2</v>
      </c>
      <c r="D35" s="19" t="s">
        <v>31</v>
      </c>
      <c r="E35" s="26"/>
      <c r="F35" s="17">
        <f t="shared" si="0"/>
        <v>0</v>
      </c>
    </row>
    <row r="36" spans="1:6" ht="30.75" thickBot="1" x14ac:dyDescent="0.3">
      <c r="A36" s="17">
        <v>23</v>
      </c>
      <c r="B36" s="18" t="s">
        <v>37</v>
      </c>
      <c r="C36" s="19">
        <v>2</v>
      </c>
      <c r="D36" s="19" t="s">
        <v>31</v>
      </c>
      <c r="E36" s="26"/>
      <c r="F36" s="17">
        <f t="shared" si="0"/>
        <v>0</v>
      </c>
    </row>
    <row r="37" spans="1:6" ht="105.75" thickBot="1" x14ac:dyDescent="0.3">
      <c r="A37" s="17">
        <v>24</v>
      </c>
      <c r="B37" s="18" t="s">
        <v>38</v>
      </c>
      <c r="C37" s="19">
        <v>1</v>
      </c>
      <c r="D37" s="19" t="s">
        <v>31</v>
      </c>
      <c r="E37" s="26"/>
      <c r="F37" s="17">
        <f t="shared" si="0"/>
        <v>0</v>
      </c>
    </row>
    <row r="38" spans="1:6" ht="24.95" customHeight="1" thickBot="1" x14ac:dyDescent="0.3">
      <c r="A38" s="33" t="s">
        <v>77</v>
      </c>
      <c r="B38" s="33"/>
      <c r="C38" s="33"/>
      <c r="D38" s="33"/>
      <c r="E38" s="33"/>
      <c r="F38" s="20">
        <f>SUM(F15:F37)</f>
        <v>0</v>
      </c>
    </row>
    <row r="39" spans="1:6" ht="24.95" customHeight="1" thickBot="1" x14ac:dyDescent="0.3">
      <c r="A39" s="34" t="s">
        <v>11</v>
      </c>
      <c r="B39" s="34"/>
      <c r="C39" s="34"/>
      <c r="D39" s="34"/>
      <c r="E39" s="34"/>
      <c r="F39" s="21">
        <f>IF(F38&lt;=10,0,
IF(F38&lt;=20,0.01,
IF(F38&lt;=30,0.015,
IF(F38&lt;=60,0.02,
IF(F38&lt;=100,0.03,0.05)))))</f>
        <v>0</v>
      </c>
    </row>
    <row r="40" spans="1:6" ht="24.95" customHeight="1" thickBot="1" x14ac:dyDescent="0.3">
      <c r="A40" s="34" t="s">
        <v>12</v>
      </c>
      <c r="B40" s="34"/>
      <c r="C40" s="34"/>
      <c r="D40" s="34"/>
      <c r="E40" s="34"/>
      <c r="F40" s="27"/>
    </row>
    <row r="41" spans="1:6" ht="24.95" customHeight="1" thickBot="1" x14ac:dyDescent="0.3">
      <c r="A41" s="31" t="s">
        <v>13</v>
      </c>
      <c r="B41" s="31"/>
      <c r="C41" s="31"/>
      <c r="D41" s="31"/>
      <c r="E41" s="31"/>
      <c r="F41" s="22">
        <f>F40*(1-F39)</f>
        <v>0</v>
      </c>
    </row>
  </sheetData>
  <sheetProtection algorithmName="SHA-512" hashValue="ThEzFg3ZdRcci5X4gtDG8P0qgiV1Q3ElBwSLI52uTMz8xcDL9D0VoZPSTrWRjJnLzXpVrlg4N49EHgobbBUDmA==" saltValue="T9SqM6y6xj5D8GdU6sRLGA==" spinCount="100000" sheet="1" objects="1" scenarios="1"/>
  <mergeCells count="21">
    <mergeCell ref="A41:E41"/>
    <mergeCell ref="A1:F1"/>
    <mergeCell ref="A2:F2"/>
    <mergeCell ref="A38:E38"/>
    <mergeCell ref="A39:E39"/>
    <mergeCell ref="A40:E40"/>
    <mergeCell ref="A11:B11"/>
    <mergeCell ref="C10:F10"/>
    <mergeCell ref="C11:F11"/>
    <mergeCell ref="A12:B12"/>
    <mergeCell ref="C5:F5"/>
    <mergeCell ref="C6:F6"/>
    <mergeCell ref="C7:F7"/>
    <mergeCell ref="C8:F8"/>
    <mergeCell ref="A10:B10"/>
    <mergeCell ref="A4:B4"/>
    <mergeCell ref="A5:B5"/>
    <mergeCell ref="A6:B6"/>
    <mergeCell ref="A7:B7"/>
    <mergeCell ref="A8:B8"/>
    <mergeCell ref="C4:F4"/>
  </mergeCells>
  <dataValidations count="1">
    <dataValidation type="whole" allowBlank="1" showInputMessage="1" showErrorMessage="1" sqref="E15:E37 E42:E1048576" xr:uid="{16D8591B-55E3-47A6-9961-28D64A66C59F}">
      <formula1>0</formula1>
      <formula2>1000</formula2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headerFooter>
    <oddFooter>&amp;R&amp;P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DA4D3E2-AF3C-4D55-9B06-18D71F009228}">
          <x14:formula1>
            <xm:f>Base!$A$2:$A$14</xm:f>
          </x14:formula1>
          <xm:sqref>C11:F11</xm:sqref>
        </x14:dataValidation>
        <x14:dataValidation type="list" allowBlank="1" showInputMessage="1" showErrorMessage="1" xr:uid="{15260F1C-9A5C-417B-8BDD-A6B97C4316C2}">
          <x14:formula1>
            <xm:f>Base!$C$2:$C$13</xm:f>
          </x14:formula1>
          <xm:sqref>C12</xm:sqref>
        </x14:dataValidation>
        <x14:dataValidation type="list" allowBlank="1" showInputMessage="1" showErrorMessage="1" xr:uid="{E1DA8FBB-67A7-435C-9F18-1C29416F07E3}">
          <x14:formula1>
            <xm:f>Base!$D$2:$D$13</xm:f>
          </x14:formula1>
          <xm:sqref>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B20F9-ABD3-4997-AFCA-B894B340DEAE}">
  <dimension ref="A1:H14"/>
  <sheetViews>
    <sheetView workbookViewId="0">
      <selection activeCell="G20" sqref="G20"/>
    </sheetView>
  </sheetViews>
  <sheetFormatPr defaultRowHeight="15" x14ac:dyDescent="0.25"/>
  <cols>
    <col min="1" max="1" width="27.85546875" style="4" customWidth="1"/>
    <col min="2" max="2" width="9.140625" style="4"/>
    <col min="3" max="4" width="9.140625" style="5"/>
    <col min="5" max="6" width="9.140625" style="4"/>
    <col min="7" max="7" width="35.85546875" style="4" customWidth="1"/>
    <col min="8" max="8" width="32.7109375" style="4" customWidth="1"/>
    <col min="9" max="16384" width="9.140625" style="4"/>
  </cols>
  <sheetData>
    <row r="1" spans="1:8" ht="20.25" customHeight="1" thickBot="1" x14ac:dyDescent="0.3">
      <c r="A1" s="2" t="s">
        <v>59</v>
      </c>
      <c r="B1" s="3"/>
      <c r="C1" s="2" t="s">
        <v>62</v>
      </c>
      <c r="D1" s="2" t="s">
        <v>75</v>
      </c>
      <c r="F1" s="36" t="s">
        <v>81</v>
      </c>
      <c r="G1" s="36"/>
      <c r="H1" s="36"/>
    </row>
    <row r="2" spans="1:8" ht="20.25" customHeight="1" thickBot="1" x14ac:dyDescent="0.3">
      <c r="A2" s="1" t="s">
        <v>53</v>
      </c>
      <c r="C2" s="1" t="s">
        <v>63</v>
      </c>
      <c r="D2" s="1">
        <v>2024</v>
      </c>
      <c r="F2" s="2" t="s">
        <v>1</v>
      </c>
      <c r="G2" s="2" t="s">
        <v>0</v>
      </c>
      <c r="H2" s="2" t="s">
        <v>2</v>
      </c>
    </row>
    <row r="3" spans="1:8" ht="17.25" customHeight="1" thickBot="1" x14ac:dyDescent="0.3">
      <c r="A3" s="1" t="s">
        <v>60</v>
      </c>
      <c r="C3" s="1" t="s">
        <v>64</v>
      </c>
      <c r="D3" s="1">
        <v>2025</v>
      </c>
      <c r="F3" s="1">
        <v>1</v>
      </c>
      <c r="G3" s="1" t="s">
        <v>3</v>
      </c>
      <c r="H3" s="1" t="s">
        <v>4</v>
      </c>
    </row>
    <row r="4" spans="1:8" ht="17.25" customHeight="1" thickBot="1" x14ac:dyDescent="0.3">
      <c r="A4" s="1" t="s">
        <v>54</v>
      </c>
      <c r="C4" s="1" t="s">
        <v>65</v>
      </c>
      <c r="D4" s="1">
        <v>2026</v>
      </c>
      <c r="F4" s="1">
        <v>2</v>
      </c>
      <c r="G4" s="1" t="s">
        <v>14</v>
      </c>
      <c r="H4" s="1" t="s">
        <v>5</v>
      </c>
    </row>
    <row r="5" spans="1:8" ht="17.25" customHeight="1" thickBot="1" x14ac:dyDescent="0.3">
      <c r="A5" s="1" t="s">
        <v>55</v>
      </c>
      <c r="C5" s="1" t="s">
        <v>66</v>
      </c>
      <c r="D5" s="1">
        <v>2027</v>
      </c>
      <c r="F5" s="1">
        <v>3</v>
      </c>
      <c r="G5" s="1" t="s">
        <v>15</v>
      </c>
      <c r="H5" s="1" t="s">
        <v>6</v>
      </c>
    </row>
    <row r="6" spans="1:8" ht="17.25" customHeight="1" thickBot="1" x14ac:dyDescent="0.3">
      <c r="A6" s="1" t="s">
        <v>57</v>
      </c>
      <c r="C6" s="1" t="s">
        <v>67</v>
      </c>
      <c r="D6" s="1">
        <v>2028</v>
      </c>
      <c r="F6" s="1">
        <v>4</v>
      </c>
      <c r="G6" s="1" t="s">
        <v>16</v>
      </c>
      <c r="H6" s="1" t="s">
        <v>7</v>
      </c>
    </row>
    <row r="7" spans="1:8" ht="17.25" customHeight="1" thickBot="1" x14ac:dyDescent="0.3">
      <c r="A7" s="1" t="s">
        <v>56</v>
      </c>
      <c r="C7" s="1" t="s">
        <v>68</v>
      </c>
      <c r="D7" s="1">
        <v>2029</v>
      </c>
      <c r="F7" s="1">
        <v>5</v>
      </c>
      <c r="G7" s="1" t="s">
        <v>17</v>
      </c>
      <c r="H7" s="1" t="s">
        <v>8</v>
      </c>
    </row>
    <row r="8" spans="1:8" ht="17.25" customHeight="1" thickBot="1" x14ac:dyDescent="0.3">
      <c r="A8" s="1" t="s">
        <v>58</v>
      </c>
      <c r="C8" s="1" t="s">
        <v>69</v>
      </c>
      <c r="D8" s="1">
        <v>2030</v>
      </c>
      <c r="F8" s="1">
        <v>6</v>
      </c>
      <c r="G8" s="1" t="s">
        <v>9</v>
      </c>
      <c r="H8" s="1" t="s">
        <v>10</v>
      </c>
    </row>
    <row r="9" spans="1:8" ht="17.25" customHeight="1" thickBot="1" x14ac:dyDescent="0.3">
      <c r="A9" s="1"/>
      <c r="C9" s="1" t="s">
        <v>70</v>
      </c>
      <c r="D9" s="1">
        <v>2031</v>
      </c>
    </row>
    <row r="10" spans="1:8" ht="15.75" thickBot="1" x14ac:dyDescent="0.3">
      <c r="A10" s="1"/>
      <c r="C10" s="1" t="s">
        <v>71</v>
      </c>
      <c r="D10" s="1">
        <v>2032</v>
      </c>
    </row>
    <row r="11" spans="1:8" ht="15.75" thickBot="1" x14ac:dyDescent="0.3">
      <c r="A11" s="1"/>
      <c r="C11" s="1" t="s">
        <v>72</v>
      </c>
      <c r="D11" s="1">
        <v>2033</v>
      </c>
    </row>
    <row r="12" spans="1:8" ht="15.75" thickBot="1" x14ac:dyDescent="0.3">
      <c r="A12" s="1"/>
      <c r="C12" s="1" t="s">
        <v>73</v>
      </c>
      <c r="D12" s="1">
        <v>2034</v>
      </c>
    </row>
    <row r="13" spans="1:8" ht="15.75" thickBot="1" x14ac:dyDescent="0.3">
      <c r="A13" s="1"/>
      <c r="C13" s="1" t="s">
        <v>74</v>
      </c>
      <c r="D13" s="1">
        <v>2035</v>
      </c>
    </row>
    <row r="14" spans="1:8" ht="15.75" thickBot="1" x14ac:dyDescent="0.3">
      <c r="A14" s="1"/>
    </row>
  </sheetData>
  <sortState ref="A2:A8">
    <sortCondition ref="A2:A8"/>
  </sortState>
  <mergeCells count="1">
    <mergeCell ref="F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7" ma:contentTypeDescription="Create a new document." ma:contentTypeScope="" ma:versionID="1cd94810acc2469c5c334d9ebf72ea5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92e25aaf7d000cfdcbb863782ca3b7f8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AFC4769-22B6-4A2E-A7DD-0E52BCD01C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DFD3C4-4808-45A0-A744-201BEB9B84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A70978-6D28-4810-AEBD-063410FD1D74}">
  <ds:schemaRefs>
    <ds:schemaRef ds:uri="http://www.w3.org/XML/1998/namespace"/>
    <ds:schemaRef ds:uri="http://schemas.microsoft.com/office/2006/documentManagement/types"/>
    <ds:schemaRef ds:uri="http://purl.org/dc/elements/1.1/"/>
    <ds:schemaRef ds:uri="daec6743-c973-404e-a323-100dd5ff9e59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59026d4-742b-4a57-97e5-8193f6ca8c08"/>
    <ds:schemaRef ds:uri="http://schemas.microsoft.com/sharepoint/v3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Ocorrências</vt:lpstr>
      <vt:lpstr>Base</vt:lpstr>
      <vt:lpstr>Ocorrências!Area_de_impressao</vt:lpstr>
      <vt:lpstr>Ocorrências!Titulos_de_impressao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2024-09-11T19:47:33Z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